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576" windowHeight="12012"/>
  </bookViews>
  <sheets>
    <sheet name="май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9" i="1" l="1"/>
  <c r="H18" i="1" l="1"/>
  <c r="L22" i="1"/>
  <c r="K22" i="1"/>
  <c r="J22" i="1"/>
  <c r="E24" i="1"/>
  <c r="E22" i="1"/>
  <c r="D22" i="1"/>
  <c r="C22" i="1"/>
  <c r="E21" i="1"/>
  <c r="F20" i="1"/>
  <c r="L16" i="1"/>
  <c r="L15" i="1"/>
  <c r="L14" i="1"/>
  <c r="G18" i="1" l="1"/>
  <c r="G17" i="1"/>
  <c r="F17" i="1"/>
  <c r="E18" i="1"/>
  <c r="E17" i="1"/>
  <c r="E16" i="1"/>
  <c r="E15" i="1"/>
  <c r="E14" i="1"/>
  <c r="E13" i="1"/>
  <c r="G12" i="1"/>
  <c r="G11" i="1"/>
  <c r="F10" i="1"/>
  <c r="E10" i="1"/>
  <c r="G9" i="1"/>
  <c r="E9" i="1"/>
  <c r="D9" i="1"/>
  <c r="E20" i="1" l="1"/>
  <c r="F11" i="1"/>
  <c r="I24" i="1" l="1"/>
  <c r="H23" i="1" l="1"/>
  <c r="G23" i="1"/>
  <c r="M23" i="1"/>
  <c r="N23" i="1"/>
  <c r="O23" i="1"/>
  <c r="K23" i="1"/>
  <c r="I10" i="1"/>
  <c r="I11" i="1"/>
  <c r="I12" i="1"/>
  <c r="I13" i="1"/>
  <c r="I16" i="1"/>
  <c r="I17" i="1"/>
  <c r="I18" i="1"/>
  <c r="I20" i="1"/>
  <c r="I21" i="1"/>
  <c r="B24" i="1"/>
  <c r="B18" i="1"/>
  <c r="B17" i="1"/>
  <c r="B16" i="1"/>
  <c r="I15" i="1"/>
  <c r="B15" i="1"/>
  <c r="I14" i="1"/>
  <c r="B14" i="1"/>
  <c r="B13" i="1"/>
  <c r="B12" i="1"/>
  <c r="B11" i="1"/>
  <c r="I9" i="1"/>
  <c r="B9" i="1"/>
  <c r="B10" i="1" l="1"/>
  <c r="K19" i="1"/>
  <c r="L19" i="1"/>
  <c r="M19" i="1"/>
  <c r="M25" i="1" s="1"/>
  <c r="N19" i="1"/>
  <c r="N25" i="1" s="1"/>
  <c r="O19" i="1"/>
  <c r="O25" i="1" s="1"/>
  <c r="J19" i="1"/>
  <c r="L23" i="1"/>
  <c r="K25" i="1"/>
  <c r="J23" i="1"/>
  <c r="D19" i="1"/>
  <c r="E19" i="1"/>
  <c r="F19" i="1"/>
  <c r="G19" i="1"/>
  <c r="G25" i="1" s="1"/>
  <c r="H19" i="1"/>
  <c r="H25" i="1" s="1"/>
  <c r="C19" i="1"/>
  <c r="B21" i="1"/>
  <c r="F23" i="1"/>
  <c r="L25" i="1" l="1"/>
  <c r="F25" i="1"/>
  <c r="C23" i="1"/>
  <c r="B22" i="1"/>
  <c r="B19" i="1"/>
  <c r="E23" i="1"/>
  <c r="E25" i="1" s="1"/>
  <c r="B20" i="1"/>
  <c r="D23" i="1"/>
  <c r="D25" i="1" s="1"/>
  <c r="I19" i="1"/>
  <c r="J25" i="1"/>
  <c r="I22" i="1"/>
  <c r="I23" i="1"/>
  <c r="I25" i="1" l="1"/>
  <c r="C25" i="1"/>
  <c r="B23" i="1"/>
  <c r="B25" i="1" s="1"/>
</calcChain>
</file>

<file path=xl/sharedStrings.xml><?xml version="1.0" encoding="utf-8"?>
<sst xmlns="http://schemas.openxmlformats.org/spreadsheetml/2006/main" count="37" uniqueCount="31">
  <si>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</si>
  <si>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</si>
  <si>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</si>
  <si>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</si>
  <si>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</si>
  <si>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</si>
  <si>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</si>
  <si>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</si>
  <si>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</si>
  <si>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</si>
  <si>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</si>
  <si>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Балтика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</si>
  <si>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</si>
  <si>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</si>
  <si>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</si>
  <si>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</si>
  <si>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</si>
  <si>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</si>
  <si>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</si>
  <si>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</si>
  <si>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МУП "ТРСК Новокузнецкого района"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</si>
  <si>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</si>
  <si>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</si>
  <si>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</si>
  <si>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</si>
  <si>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</si>
  <si>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</si>
  <si>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</si>
  <si>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</si>
  <si>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май  2015г</t>
  </si>
  <si>
    <t>ОАО "МРСК Юга"-"Волгоградэнерго"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</si>
</sst>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5&#1075;.%20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 (2)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5"/>
      <sheetName val="Лист1"/>
      <sheetName val="ЧЭ расчет ВН1"/>
    </sheetNames>
    <sheetDataSet>
      <sheetData sheetId="0"/>
      <sheetData sheetId="1"/>
      <sheetData sheetId="2"/>
      <sheetData sheetId="3">
        <row r="71">
          <cell r="E71">
            <v>383.03</v>
          </cell>
          <cell r="I71">
            <v>348.78300000000002</v>
          </cell>
        </row>
        <row r="72">
          <cell r="I72">
            <v>6056.6369999999997</v>
          </cell>
        </row>
        <row r="73">
          <cell r="I73">
            <v>47.890999999999998</v>
          </cell>
        </row>
        <row r="77">
          <cell r="I77">
            <v>11.884</v>
          </cell>
        </row>
        <row r="96">
          <cell r="I96">
            <v>17861.564999999999</v>
          </cell>
        </row>
        <row r="98">
          <cell r="I98">
            <v>849.61400000000003</v>
          </cell>
        </row>
        <row r="99">
          <cell r="I99">
            <v>107.7</v>
          </cell>
        </row>
      </sheetData>
      <sheetData sheetId="4">
        <row r="69">
          <cell r="E69">
            <v>669.13599999999997</v>
          </cell>
          <cell r="I69">
            <v>309.69499999999999</v>
          </cell>
        </row>
        <row r="70">
          <cell r="I70">
            <v>240.31899999999999</v>
          </cell>
        </row>
      </sheetData>
      <sheetData sheetId="5">
        <row r="63">
          <cell r="E63">
            <v>27991.579000000002</v>
          </cell>
          <cell r="I63">
            <v>23361.173999999999</v>
          </cell>
        </row>
        <row r="64">
          <cell r="I64">
            <v>20930.195</v>
          </cell>
        </row>
        <row r="65">
          <cell r="I65">
            <v>5682.9809999999998</v>
          </cell>
        </row>
        <row r="98">
          <cell r="H98">
            <v>0</v>
          </cell>
        </row>
        <row r="99">
          <cell r="I99">
            <v>7.4470000000000001</v>
          </cell>
        </row>
        <row r="111">
          <cell r="I111">
            <v>4.18</v>
          </cell>
        </row>
        <row r="121">
          <cell r="I121">
            <v>3058.299</v>
          </cell>
        </row>
      </sheetData>
      <sheetData sheetId="6"/>
      <sheetData sheetId="7">
        <row r="68">
          <cell r="E68">
            <v>73300.544999999998</v>
          </cell>
          <cell r="I68">
            <v>69344.553</v>
          </cell>
        </row>
        <row r="73">
          <cell r="I73">
            <v>95.084000000000003</v>
          </cell>
        </row>
      </sheetData>
      <sheetData sheetId="8">
        <row r="70">
          <cell r="E70">
            <v>27652.276999999998</v>
          </cell>
          <cell r="I70">
            <v>22672.749</v>
          </cell>
        </row>
        <row r="75">
          <cell r="I75">
            <v>36.171999999999997</v>
          </cell>
        </row>
      </sheetData>
      <sheetData sheetId="9"/>
      <sheetData sheetId="10">
        <row r="68">
          <cell r="E68">
            <v>24787.421999999999</v>
          </cell>
          <cell r="I68">
            <v>22028.563999999998</v>
          </cell>
        </row>
        <row r="73">
          <cell r="I73">
            <v>30.937999999999999</v>
          </cell>
        </row>
      </sheetData>
      <sheetData sheetId="11"/>
      <sheetData sheetId="12">
        <row r="69">
          <cell r="E69">
            <v>239.79300000000001</v>
          </cell>
        </row>
        <row r="70">
          <cell r="I70">
            <v>50</v>
          </cell>
        </row>
      </sheetData>
      <sheetData sheetId="13">
        <row r="69">
          <cell r="E69">
            <v>3838.4960000000001</v>
          </cell>
          <cell r="I69">
            <v>5532.634</v>
          </cell>
        </row>
      </sheetData>
      <sheetData sheetId="14">
        <row r="69">
          <cell r="E69">
            <v>1789.8520000000001</v>
          </cell>
          <cell r="I69">
            <v>896.59199999999998</v>
          </cell>
        </row>
      </sheetData>
      <sheetData sheetId="15">
        <row r="69">
          <cell r="E69">
            <v>36749.544000000002</v>
          </cell>
          <cell r="I69">
            <v>4786.1270000000004</v>
          </cell>
        </row>
        <row r="70">
          <cell r="I70">
            <v>61468.557999999997</v>
          </cell>
        </row>
        <row r="71">
          <cell r="I71">
            <v>2017.1089999999999</v>
          </cell>
        </row>
        <row r="76">
          <cell r="I76">
            <v>1.9590000000000001</v>
          </cell>
        </row>
        <row r="77">
          <cell r="I77">
            <v>98.641000000000005</v>
          </cell>
        </row>
        <row r="78">
          <cell r="I78">
            <v>2.9929999999999999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topLeftCell="A4" zoomScale="80" zoomScaleNormal="80" workbookViewId="0">
      <selection activeCell="A25" sqref="A25"/>
    </sheetView>
  </sheetViews>
  <sheetFormatPr defaultRowHeight="14.4" outlineLevelRow="1" x14ac:dyDescent="0.3"/>
  <cols>
    <col min="1" max="1" width="46" customWidth="1"/>
    <col min="2" max="15" width="14.218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799999999999997" customHeight="1" x14ac:dyDescent="0.3">
      <c r="A4" s="16" t="s">
        <v>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19" t="s">
        <v>6</v>
      </c>
      <c r="B7" s="17" t="s">
        <v>25</v>
      </c>
      <c r="C7" s="13" t="s">
        <v>27</v>
      </c>
      <c r="D7" s="14"/>
      <c r="E7" s="14"/>
      <c r="F7" s="14"/>
      <c r="G7" s="14"/>
      <c r="H7" s="15"/>
      <c r="I7" s="17" t="s">
        <v>26</v>
      </c>
      <c r="J7" s="13" t="s">
        <v>28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20"/>
      <c r="B8" s="18"/>
      <c r="C8" s="10" t="s">
        <v>0</v>
      </c>
      <c r="D8" s="10" t="s">
        <v>8</v>
      </c>
      <c r="E8" s="10" t="s">
        <v>1</v>
      </c>
      <c r="F8" s="10" t="s">
        <v>2</v>
      </c>
      <c r="G8" s="10" t="s">
        <v>3</v>
      </c>
      <c r="H8" s="10" t="s">
        <v>4</v>
      </c>
      <c r="I8" s="18"/>
      <c r="J8" s="10" t="s">
        <v>0</v>
      </c>
      <c r="K8" s="10" t="s">
        <v>8</v>
      </c>
      <c r="L8" s="10" t="s">
        <v>1</v>
      </c>
      <c r="M8" s="10" t="s">
        <v>2</v>
      </c>
      <c r="N8" s="10" t="s">
        <v>3</v>
      </c>
      <c r="O8" s="10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17</v>
      </c>
      <c r="B9" s="11">
        <f>SUM(C9:H9)</f>
        <v>6453.3109999999997</v>
      </c>
      <c r="C9" s="11"/>
      <c r="D9" s="11">
        <f>[1]Ижсталь!$I$72</f>
        <v>6056.6369999999997</v>
      </c>
      <c r="E9" s="11">
        <f>[1]Ижсталь!$I$71</f>
        <v>348.78300000000002</v>
      </c>
      <c r="F9" s="11"/>
      <c r="G9" s="11">
        <f>[1]Ижсталь!$I$73</f>
        <v>47.890999999999998</v>
      </c>
      <c r="H9" s="11"/>
      <c r="I9" s="11">
        <f>SUM(J9:O9)</f>
        <v>11.884</v>
      </c>
      <c r="J9" s="11"/>
      <c r="K9" s="11">
        <f>[1]Ижсталь!$I$77</f>
        <v>11.884</v>
      </c>
      <c r="L9" s="11"/>
      <c r="M9" s="11"/>
      <c r="N9" s="11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18</v>
      </c>
      <c r="B10" s="11">
        <f t="shared" ref="B10:B24" si="0">SUM(C10:H10)</f>
        <v>550.01400000000001</v>
      </c>
      <c r="C10" s="11"/>
      <c r="D10" s="11"/>
      <c r="E10" s="12">
        <f>[1]ЮУНК!$I$69</f>
        <v>309.69499999999999</v>
      </c>
      <c r="F10" s="11">
        <f>[1]ЮУНК!$I$70</f>
        <v>240.31899999999999</v>
      </c>
      <c r="G10" s="11"/>
      <c r="H10" s="11"/>
      <c r="I10" s="11">
        <f t="shared" ref="I10:I22" si="1">SUM(J10:O10)</f>
        <v>0</v>
      </c>
      <c r="J10" s="11"/>
      <c r="K10" s="11"/>
      <c r="L10" s="11"/>
      <c r="M10" s="11"/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6" t="s">
        <v>19</v>
      </c>
      <c r="B11" s="11">
        <f t="shared" si="0"/>
        <v>7.4470000000000001</v>
      </c>
      <c r="C11" s="11"/>
      <c r="D11" s="11"/>
      <c r="E11" s="11"/>
      <c r="F11" s="11">
        <f>'[1]Междуреч (2)'!$H$98</f>
        <v>0</v>
      </c>
      <c r="G11" s="11">
        <f>'[1]Междуреч (2)'!$I$99</f>
        <v>7.4470000000000001</v>
      </c>
      <c r="H11" s="11"/>
      <c r="I11" s="11">
        <f t="shared" si="1"/>
        <v>0</v>
      </c>
      <c r="J11" s="11"/>
      <c r="K11" s="11"/>
      <c r="L11" s="11"/>
      <c r="M11" s="11"/>
      <c r="N11" s="11"/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6" t="s">
        <v>20</v>
      </c>
      <c r="B12" s="11">
        <f t="shared" si="0"/>
        <v>4.18</v>
      </c>
      <c r="C12" s="11"/>
      <c r="D12" s="11"/>
      <c r="E12" s="11"/>
      <c r="F12" s="11"/>
      <c r="G12" s="11">
        <f>'[1]Междуреч (2)'!$I$111</f>
        <v>4.18</v>
      </c>
      <c r="H12" s="11"/>
      <c r="I12" s="11">
        <f t="shared" si="1"/>
        <v>0</v>
      </c>
      <c r="J12" s="11"/>
      <c r="K12" s="11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7" t="s">
        <v>21</v>
      </c>
      <c r="B13" s="11">
        <f t="shared" si="0"/>
        <v>3058.299</v>
      </c>
      <c r="C13" s="11"/>
      <c r="D13" s="11"/>
      <c r="E13" s="11">
        <f>'[1]Междуреч (2)'!$I$121</f>
        <v>3058.299</v>
      </c>
      <c r="F13" s="11"/>
      <c r="G13" s="11"/>
      <c r="H13" s="11"/>
      <c r="I13" s="11">
        <f t="shared" si="1"/>
        <v>0</v>
      </c>
      <c r="J13" s="11"/>
      <c r="K13" s="11"/>
      <c r="L13" s="11"/>
      <c r="M13" s="11"/>
      <c r="N13" s="1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22</v>
      </c>
      <c r="B14" s="11">
        <f t="shared" si="0"/>
        <v>69344.553</v>
      </c>
      <c r="C14" s="11"/>
      <c r="D14" s="11"/>
      <c r="E14" s="11">
        <f>[1]БЗФ!$I$68</f>
        <v>69344.553</v>
      </c>
      <c r="F14" s="11"/>
      <c r="G14" s="11"/>
      <c r="H14" s="11"/>
      <c r="I14" s="11">
        <f t="shared" si="1"/>
        <v>95.084000000000003</v>
      </c>
      <c r="J14" s="11"/>
      <c r="K14" s="11"/>
      <c r="L14" s="11">
        <f>[1]БЗФ!$I$73</f>
        <v>95.084000000000003</v>
      </c>
      <c r="M14" s="11"/>
      <c r="N14" s="1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23</v>
      </c>
      <c r="B15" s="11">
        <f t="shared" si="0"/>
        <v>22672.749</v>
      </c>
      <c r="C15" s="11"/>
      <c r="D15" s="11"/>
      <c r="E15" s="11">
        <f>[1]БМК!$I$70</f>
        <v>22672.749</v>
      </c>
      <c r="F15" s="11"/>
      <c r="G15" s="11"/>
      <c r="H15" s="11"/>
      <c r="I15" s="11">
        <f t="shared" si="1"/>
        <v>36.171999999999997</v>
      </c>
      <c r="J15" s="11"/>
      <c r="K15" s="11"/>
      <c r="L15" s="11">
        <f>[1]БМК!$I$75</f>
        <v>36.171999999999997</v>
      </c>
      <c r="M15" s="11"/>
      <c r="N15" s="1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 t="s">
        <v>24</v>
      </c>
      <c r="B16" s="11">
        <f t="shared" si="0"/>
        <v>22028.563999999998</v>
      </c>
      <c r="C16" s="11"/>
      <c r="D16" s="11"/>
      <c r="E16" s="11">
        <f>[1]Якутуголь!$I$68</f>
        <v>22028.563999999998</v>
      </c>
      <c r="F16" s="11"/>
      <c r="G16" s="11"/>
      <c r="H16" s="11"/>
      <c r="I16" s="11">
        <f t="shared" si="1"/>
        <v>30.937999999999999</v>
      </c>
      <c r="J16" s="11"/>
      <c r="K16" s="11"/>
      <c r="L16" s="11">
        <f>[1]Якутуголь!$I$73</f>
        <v>30.937999999999999</v>
      </c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hidden="1" outlineLevel="1" x14ac:dyDescent="0.3">
      <c r="A17" s="8" t="s">
        <v>16</v>
      </c>
      <c r="B17" s="11">
        <f t="shared" si="0"/>
        <v>49974.35</v>
      </c>
      <c r="C17" s="11"/>
      <c r="D17" s="11"/>
      <c r="E17" s="11">
        <f>'[1]Междуреч (2)'!$I$63</f>
        <v>23361.173999999999</v>
      </c>
      <c r="F17" s="11">
        <f>'[1]Междуреч (2)'!$I$64</f>
        <v>20930.195</v>
      </c>
      <c r="G17" s="11">
        <f>'[1]Междуреч (2)'!$I$65</f>
        <v>5682.9809999999998</v>
      </c>
      <c r="H17" s="11"/>
      <c r="I17" s="11">
        <f t="shared" si="1"/>
        <v>0</v>
      </c>
      <c r="J17" s="11"/>
      <c r="K17" s="11"/>
      <c r="L17" s="11"/>
      <c r="M17" s="11"/>
      <c r="N17" s="11"/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hidden="1" outlineLevel="1" x14ac:dyDescent="0.3">
      <c r="A18" s="8" t="s">
        <v>15</v>
      </c>
      <c r="B18" s="11">
        <f t="shared" si="0"/>
        <v>18818.879000000001</v>
      </c>
      <c r="C18" s="11"/>
      <c r="D18" s="11"/>
      <c r="E18" s="11">
        <f>[1]Ижсталь!$I$96</f>
        <v>17861.564999999999</v>
      </c>
      <c r="F18" s="11"/>
      <c r="G18" s="11">
        <f>[1]Ижсталь!$I$98</f>
        <v>849.61400000000003</v>
      </c>
      <c r="H18" s="11">
        <f>[1]Ижсталь!$I$99</f>
        <v>107.7</v>
      </c>
      <c r="I18" s="11">
        <f t="shared" si="1"/>
        <v>0</v>
      </c>
      <c r="J18" s="11"/>
      <c r="K18" s="11"/>
      <c r="L18" s="11"/>
      <c r="M18" s="11"/>
      <c r="N18" s="11"/>
      <c r="O18" s="1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6" t="s">
        <v>14</v>
      </c>
      <c r="B19" s="11">
        <f t="shared" si="0"/>
        <v>68793.228999999992</v>
      </c>
      <c r="C19" s="11">
        <f>SUM(C17:C18)</f>
        <v>0</v>
      </c>
      <c r="D19" s="11">
        <f>SUM(D17:D18)</f>
        <v>0</v>
      </c>
      <c r="E19" s="11">
        <f t="shared" ref="E19:J19" si="2">SUM(E17:E18)</f>
        <v>41222.739000000001</v>
      </c>
      <c r="F19" s="11">
        <f t="shared" si="2"/>
        <v>20930.195</v>
      </c>
      <c r="G19" s="11">
        <f t="shared" si="2"/>
        <v>6532.5949999999993</v>
      </c>
      <c r="H19" s="11">
        <f t="shared" si="2"/>
        <v>107.7</v>
      </c>
      <c r="I19" s="11">
        <f t="shared" si="1"/>
        <v>0</v>
      </c>
      <c r="J19" s="11">
        <f t="shared" si="2"/>
        <v>0</v>
      </c>
      <c r="K19" s="11">
        <f t="shared" ref="K19" si="3">SUM(K17:K18)</f>
        <v>0</v>
      </c>
      <c r="L19" s="11">
        <f t="shared" ref="L19" si="4">SUM(L17:L18)</f>
        <v>0</v>
      </c>
      <c r="M19" s="11">
        <f t="shared" ref="M19" si="5">SUM(M17:M18)</f>
        <v>0</v>
      </c>
      <c r="N19" s="11">
        <f t="shared" ref="N19" si="6">SUM(N17:N18)</f>
        <v>0</v>
      </c>
      <c r="O19" s="11">
        <f t="shared" ref="O19" si="7">SUM(O17:O18)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outlineLevel="1" x14ac:dyDescent="0.3">
      <c r="A20" s="8" t="s">
        <v>11</v>
      </c>
      <c r="B20" s="11">
        <f t="shared" si="0"/>
        <v>50</v>
      </c>
      <c r="C20" s="11"/>
      <c r="D20" s="11"/>
      <c r="E20" s="11">
        <f>[1]Балтика!$Y$69</f>
        <v>0</v>
      </c>
      <c r="F20" s="11">
        <f>[1]Балтика!$I$70</f>
        <v>50</v>
      </c>
      <c r="G20" s="11"/>
      <c r="H20" s="11"/>
      <c r="I20" s="11">
        <f t="shared" si="1"/>
        <v>0</v>
      </c>
      <c r="J20" s="11"/>
      <c r="K20" s="11"/>
      <c r="L20" s="11"/>
      <c r="M20" s="11"/>
      <c r="N20" s="11"/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hidden="1" customHeight="1" outlineLevel="1" x14ac:dyDescent="0.3">
      <c r="A21" s="8" t="s">
        <v>13</v>
      </c>
      <c r="B21" s="11">
        <f t="shared" si="0"/>
        <v>5532.634</v>
      </c>
      <c r="C21" s="11"/>
      <c r="D21" s="11"/>
      <c r="E21" s="11">
        <f>[1]УралКУЗ!$I$69</f>
        <v>5532.634</v>
      </c>
      <c r="F21" s="11"/>
      <c r="G21" s="11"/>
      <c r="H21" s="11"/>
      <c r="I21" s="11">
        <f t="shared" si="1"/>
        <v>0</v>
      </c>
      <c r="J21" s="11"/>
      <c r="K21" s="11"/>
      <c r="L21" s="11"/>
      <c r="M21" s="11"/>
      <c r="N21" s="11"/>
      <c r="O21" s="1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hidden="1" customHeight="1" outlineLevel="1" x14ac:dyDescent="0.3">
      <c r="A22" s="8" t="s">
        <v>12</v>
      </c>
      <c r="B22" s="11">
        <f t="shared" si="0"/>
        <v>68271.793999999994</v>
      </c>
      <c r="C22" s="11">
        <f>[1]ЧМК!$I$70</f>
        <v>61468.557999999997</v>
      </c>
      <c r="D22" s="11">
        <f>[1]ЧМК!$I$71</f>
        <v>2017.1089999999999</v>
      </c>
      <c r="E22" s="11">
        <f>[1]ЧМК!$I$69</f>
        <v>4786.1270000000004</v>
      </c>
      <c r="F22" s="11"/>
      <c r="G22" s="11"/>
      <c r="H22" s="11"/>
      <c r="I22" s="11">
        <f t="shared" si="1"/>
        <v>103.593</v>
      </c>
      <c r="J22" s="11">
        <f>[1]ЧМК!$I$77</f>
        <v>98.641000000000005</v>
      </c>
      <c r="K22" s="11">
        <f>[1]ЧМК!$I$78</f>
        <v>2.9929999999999999</v>
      </c>
      <c r="L22" s="11">
        <f>[1]ЧМК!$I$76</f>
        <v>1.9590000000000001</v>
      </c>
      <c r="M22" s="11"/>
      <c r="N22" s="11"/>
      <c r="O22" s="1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collapsed="1" x14ac:dyDescent="0.3">
      <c r="A23" s="9" t="s">
        <v>10</v>
      </c>
      <c r="B23" s="11">
        <f t="shared" si="0"/>
        <v>73854.428</v>
      </c>
      <c r="C23" s="11">
        <f t="shared" ref="C23:H23" si="8">SUM(C20:C22)</f>
        <v>61468.557999999997</v>
      </c>
      <c r="D23" s="11">
        <f t="shared" si="8"/>
        <v>2017.1089999999999</v>
      </c>
      <c r="E23" s="11">
        <f t="shared" si="8"/>
        <v>10318.761</v>
      </c>
      <c r="F23" s="11">
        <f t="shared" si="8"/>
        <v>50</v>
      </c>
      <c r="G23" s="11">
        <f t="shared" si="8"/>
        <v>0</v>
      </c>
      <c r="H23" s="11">
        <f t="shared" si="8"/>
        <v>0</v>
      </c>
      <c r="I23" s="11">
        <f>SUM(J23:O23)</f>
        <v>103.593</v>
      </c>
      <c r="J23" s="11">
        <f>SUM(J20:J22)</f>
        <v>98.641000000000005</v>
      </c>
      <c r="K23" s="11">
        <f t="shared" ref="K23:O23" si="9">SUM(K20:K22)</f>
        <v>2.9929999999999999</v>
      </c>
      <c r="L23" s="11">
        <f t="shared" si="9"/>
        <v>1.9590000000000001</v>
      </c>
      <c r="M23" s="11">
        <f t="shared" si="9"/>
        <v>0</v>
      </c>
      <c r="N23" s="11">
        <f t="shared" si="9"/>
        <v>0</v>
      </c>
      <c r="O23" s="11">
        <f t="shared" si="9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6" t="s">
        <v>30</v>
      </c>
      <c r="B24" s="11">
        <f t="shared" si="0"/>
        <v>896.59199999999998</v>
      </c>
      <c r="C24" s="11"/>
      <c r="D24" s="11"/>
      <c r="E24" s="11">
        <f>'[1]Волга-ФЭСТ'!$I$69</f>
        <v>896.59199999999998</v>
      </c>
      <c r="F24" s="11"/>
      <c r="G24" s="11"/>
      <c r="H24" s="11"/>
      <c r="I24" s="11">
        <f>SUM(J24:O24)</f>
        <v>0</v>
      </c>
      <c r="J24" s="1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8" customHeight="1" x14ac:dyDescent="0.3">
      <c r="A25" s="1" t="s">
        <v>5</v>
      </c>
      <c r="B25" s="11">
        <f t="shared" ref="B25:J25" si="10">SUM(B9:B24)</f>
        <v>410311.02300000004</v>
      </c>
      <c r="C25" s="11">
        <f t="shared" si="10"/>
        <v>122937.11599999999</v>
      </c>
      <c r="D25" s="11">
        <f t="shared" si="10"/>
        <v>10090.855</v>
      </c>
      <c r="E25" s="11">
        <f t="shared" si="10"/>
        <v>221742.23499999999</v>
      </c>
      <c r="F25" s="11">
        <f t="shared" si="10"/>
        <v>42200.709000000003</v>
      </c>
      <c r="G25" s="11">
        <f t="shared" si="10"/>
        <v>13124.707999999999</v>
      </c>
      <c r="H25" s="11">
        <f t="shared" si="10"/>
        <v>215.4</v>
      </c>
      <c r="I25" s="11">
        <f t="shared" si="10"/>
        <v>381.26400000000001</v>
      </c>
      <c r="J25" s="11">
        <f t="shared" si="10"/>
        <v>197.28200000000001</v>
      </c>
      <c r="K25" s="11">
        <f t="shared" ref="K25:O25" si="11">SUM(K9:K24)</f>
        <v>17.87</v>
      </c>
      <c r="L25" s="11">
        <f>SUM(L9:L24)</f>
        <v>166.11199999999999</v>
      </c>
      <c r="M25" s="11">
        <f>SUM(M9:M24)</f>
        <v>0</v>
      </c>
      <c r="N25" s="11">
        <f t="shared" si="11"/>
        <v>0</v>
      </c>
      <c r="O25" s="11">
        <f t="shared" si="1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2016-07-25T12:14:54Z</dcterms:modified>
</cp:coreProperties>
</file>